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910" windowHeight="8775" activeTab="1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<sst xmlns="http://schemas.openxmlformats.org/spreadsheetml/2006/main" count="69" uniqueCount="62">
  <si>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S t e i g ė j o   s k i r t o s   l ė š o s ( su  mokesčiais )</t>
  </si>
  <si>
    <t xml:space="preserve"> </t>
  </si>
  <si>
    <t>Pajamos už teikiamas paslaugas</t>
  </si>
  <si>
    <t>Lėšos, gautos projektams įgyvendinti</t>
  </si>
  <si>
    <t>Lėšos iš privačių rėmėjų</t>
  </si>
  <si>
    <t>Iš viso</t>
  </si>
  <si>
    <t>2+4+5+6</t>
  </si>
  <si>
    <t>Darbo užmokesčiui</t>
  </si>
  <si>
    <t xml:space="preserve">Veiklai </t>
  </si>
  <si>
    <t>Infrastruktūros išlaikymui</t>
  </si>
  <si>
    <t>Ilgalaikiam materialiam</t>
  </si>
  <si>
    <t>turtui įsigyti</t>
  </si>
  <si>
    <t>iš jų kultūros ir meno darbuotojams</t>
  </si>
  <si>
    <t>Juodupės sen.</t>
  </si>
  <si>
    <t>Juodupės k.c.</t>
  </si>
  <si>
    <t>Onuškio k.c.</t>
  </si>
  <si>
    <t>Lukštų k.c.</t>
  </si>
  <si>
    <t>IŠ viso</t>
  </si>
  <si>
    <t>Jūžintų  sen.</t>
  </si>
  <si>
    <t>Jūžintų  k.c.</t>
  </si>
  <si>
    <t>Laibgalių k.c.</t>
  </si>
  <si>
    <t>Iš viso:</t>
  </si>
  <si>
    <t>Kamajų sen.</t>
  </si>
  <si>
    <t>Kamajų k.c.</t>
  </si>
  <si>
    <t>Aukštakalnių k.c.</t>
  </si>
  <si>
    <t>Duokiškio k.c.</t>
  </si>
  <si>
    <t>Kalvių k.c.</t>
  </si>
  <si>
    <t>Salų k.c.</t>
  </si>
  <si>
    <t xml:space="preserve">Iš viso: </t>
  </si>
  <si>
    <t>Kazliškio sen.</t>
  </si>
  <si>
    <t>Kazliškio k.c.</t>
  </si>
  <si>
    <t>Konstantinavos k.c.</t>
  </si>
  <si>
    <t>Kriaunų sen.</t>
  </si>
  <si>
    <t>Kriaunų k.c.</t>
  </si>
  <si>
    <t>iš viso|:</t>
  </si>
  <si>
    <t>Panemunėlio sen.</t>
  </si>
  <si>
    <t>Panemunėlio k.c.</t>
  </si>
  <si>
    <t>Pandėlio sen.</t>
  </si>
  <si>
    <t>Pandėlio k.c.</t>
  </si>
  <si>
    <t>Martynonių k.c.</t>
  </si>
  <si>
    <t>Panemunio k.c.</t>
  </si>
  <si>
    <t>Suvainiškio k.c.</t>
  </si>
  <si>
    <t>Obelių sen.</t>
  </si>
  <si>
    <t>Obelių k.c.</t>
  </si>
  <si>
    <t>Aleksandravėlės k.c.</t>
  </si>
  <si>
    <t>Pakriaunių k.c.</t>
  </si>
  <si>
    <t>Rokiškio kaim.sen.</t>
  </si>
  <si>
    <t>Bajorų k.c.</t>
  </si>
  <si>
    <t>Kavoliškio k.c.</t>
  </si>
  <si>
    <t>Žiobiškio k.c.</t>
  </si>
  <si>
    <t xml:space="preserve">Iš viso </t>
  </si>
  <si>
    <t>Iš viso kaime:</t>
  </si>
  <si>
    <t>Rokiškio k.c.</t>
  </si>
  <si>
    <t xml:space="preserve"> Iš viso rajone:</t>
  </si>
  <si>
    <t>Lėšos gautos projektams įgyvendinti</t>
  </si>
  <si>
    <t>Darbo užmokesti</t>
  </si>
  <si>
    <t>Veiklai</t>
  </si>
  <si>
    <t>Infrastruktūrai</t>
  </si>
  <si>
    <t>Turtui</t>
  </si>
  <si>
    <t>Už  paslaugas</t>
  </si>
  <si>
    <t>Projektus</t>
  </si>
  <si>
    <t>Rėmėjų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</si>
</sst>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4" borderId="1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left" vertical="top" wrapText="1"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5" borderId="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Lėšos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Lapas2!$B$3:$B$6</c:f>
              <c:strCache/>
            </c:strRef>
          </c:cat>
          <c:val>
            <c:numRef>
              <c:f>Lapas2!$C$3:$C$6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Pajamos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Lapas2!$B$32:$B$34</c:f>
              <c:strCache/>
            </c:strRef>
          </c:cat>
          <c:val>
            <c:numRef>
              <c:f>Lapas2!$C$32:$C$34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8</xdr:row>
      <xdr:rowOff>66675</xdr:rowOff>
    </xdr:from>
    <xdr:to>
      <xdr:col>9</xdr:col>
      <xdr:colOff>438150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495550" y="13620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17</xdr:row>
      <xdr:rowOff>66675</xdr:rowOff>
    </xdr:from>
    <xdr:to>
      <xdr:col>9</xdr:col>
      <xdr:colOff>276225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2333625" y="281940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22">
      <selection activeCell="A3" sqref="A3:H3"/>
    </sheetView>
  </sheetViews>
  <sheetFormatPr defaultColWidth="9.140625" defaultRowHeight="12.75"/>
  <cols>
    <col min="1" max="1" width="19.28125" style="1" customWidth="1"/>
    <col min="2" max="2" width="11.28125" style="47" customWidth="1"/>
    <col min="3" max="3" width="0.13671875" style="4" customWidth="1"/>
    <col min="4" max="4" width="9.140625" style="47" customWidth="1"/>
    <col min="5" max="5" width="9.140625" style="43" customWidth="1"/>
    <col min="6" max="8" width="9.140625" style="47" customWidth="1"/>
    <col min="9" max="11" width="9.140625" style="50" customWidth="1"/>
  </cols>
  <sheetData>
    <row r="1" spans="1:11" ht="12.75">
      <c r="A1" s="76"/>
      <c r="B1" s="76"/>
      <c r="C1" s="76"/>
      <c r="D1" s="76"/>
      <c r="E1" s="76"/>
      <c r="F1" s="76"/>
      <c r="G1" s="76"/>
      <c r="H1" s="76"/>
      <c r="I1" s="2"/>
      <c r="J1" s="2"/>
      <c r="K1" s="2"/>
    </row>
    <row r="2" spans="1:11" ht="12.75" customHeight="1">
      <c r="A2" s="76" t="s">
        <v>0</v>
      </c>
      <c r="B2" s="76"/>
      <c r="C2" s="76"/>
      <c r="D2" s="76"/>
      <c r="E2" s="76"/>
      <c r="F2" s="76"/>
      <c r="G2" s="76"/>
      <c r="H2" s="76"/>
      <c r="I2" s="2"/>
      <c r="J2" s="2"/>
      <c r="K2" s="2"/>
    </row>
    <row r="3" spans="1:11" ht="60" customHeight="1">
      <c r="A3" s="76" t="s">
        <v>1</v>
      </c>
      <c r="B3" s="76"/>
      <c r="C3" s="76"/>
      <c r="D3" s="76"/>
      <c r="E3" s="76"/>
      <c r="F3" s="76"/>
      <c r="G3" s="76"/>
      <c r="H3" s="76"/>
      <c r="I3" s="2" t="s">
        <v>2</v>
      </c>
      <c r="J3" s="2" t="s">
        <v>3</v>
      </c>
      <c r="K3" s="2" t="s">
        <v>4</v>
      </c>
    </row>
    <row r="4" spans="1:11" ht="12.75">
      <c r="A4" s="76"/>
      <c r="B4" s="76"/>
      <c r="C4" s="76"/>
      <c r="D4" s="76"/>
      <c r="E4" s="76"/>
      <c r="F4" s="76"/>
      <c r="G4" s="76"/>
      <c r="H4" s="76"/>
      <c r="I4" s="51"/>
      <c r="J4" s="51"/>
      <c r="K4" s="51"/>
    </row>
    <row r="5" spans="1:11" ht="51">
      <c r="A5" s="76"/>
      <c r="B5" s="3" t="s">
        <v>5</v>
      </c>
      <c r="C5" s="3"/>
      <c r="D5" s="76" t="s">
        <v>7</v>
      </c>
      <c r="E5" s="76"/>
      <c r="F5" s="77" t="s">
        <v>8</v>
      </c>
      <c r="G5" s="77" t="s">
        <v>9</v>
      </c>
      <c r="H5" s="3" t="s">
        <v>10</v>
      </c>
      <c r="I5" s="74" t="s">
        <v>2</v>
      </c>
      <c r="J5" s="74" t="s">
        <v>54</v>
      </c>
      <c r="K5" s="74" t="s">
        <v>4</v>
      </c>
    </row>
    <row r="6" spans="1:11" ht="33.75" customHeight="1">
      <c r="A6" s="76"/>
      <c r="B6" s="3" t="s">
        <v>6</v>
      </c>
      <c r="C6" s="3"/>
      <c r="D6" s="3" t="s">
        <v>5</v>
      </c>
      <c r="E6" s="2" t="s">
        <v>12</v>
      </c>
      <c r="F6" s="77"/>
      <c r="G6" s="77"/>
      <c r="H6" s="3" t="s">
        <v>11</v>
      </c>
      <c r="I6" s="75"/>
      <c r="J6" s="75"/>
      <c r="K6" s="75"/>
    </row>
    <row r="7" spans="1:11" ht="12.75">
      <c r="A7" s="76"/>
      <c r="B7" s="3">
        <v>1</v>
      </c>
      <c r="C7" s="3"/>
      <c r="D7" s="3">
        <v>2</v>
      </c>
      <c r="E7" s="2">
        <v>3</v>
      </c>
      <c r="F7" s="3">
        <v>4</v>
      </c>
      <c r="G7" s="3">
        <v>5</v>
      </c>
      <c r="H7" s="3">
        <v>6</v>
      </c>
      <c r="I7" s="2">
        <v>7</v>
      </c>
      <c r="J7" s="2">
        <v>8</v>
      </c>
      <c r="K7" s="2">
        <v>9</v>
      </c>
    </row>
    <row r="8" spans="1:18" s="24" customFormat="1" ht="12.75">
      <c r="A8" s="15" t="s">
        <v>13</v>
      </c>
      <c r="B8" s="22"/>
      <c r="C8" s="22"/>
      <c r="D8" s="22"/>
      <c r="E8" s="18"/>
      <c r="F8" s="22"/>
      <c r="G8" s="22"/>
      <c r="H8" s="22"/>
      <c r="I8" s="18"/>
      <c r="J8" s="18"/>
      <c r="K8" s="18"/>
      <c r="L8" s="61"/>
      <c r="M8" s="66"/>
      <c r="N8" s="66"/>
      <c r="O8" s="66"/>
      <c r="P8" s="66"/>
      <c r="Q8" s="66"/>
      <c r="R8" s="66"/>
    </row>
    <row r="9" spans="1:18" s="9" customFormat="1" ht="12.75">
      <c r="A9" s="16" t="s">
        <v>14</v>
      </c>
      <c r="B9" s="3">
        <v>88765</v>
      </c>
      <c r="C9" s="2">
        <v>424557</v>
      </c>
      <c r="D9" s="3">
        <v>42457</v>
      </c>
      <c r="E9" s="2">
        <v>42457</v>
      </c>
      <c r="F9" s="3">
        <v>896</v>
      </c>
      <c r="G9" s="3">
        <v>45412</v>
      </c>
      <c r="H9" s="3">
        <v>0</v>
      </c>
      <c r="I9" s="2">
        <v>336</v>
      </c>
      <c r="J9" s="2">
        <v>0</v>
      </c>
      <c r="K9" s="2">
        <v>0</v>
      </c>
      <c r="L9" s="61"/>
      <c r="M9" s="66"/>
      <c r="N9" s="66"/>
      <c r="O9" s="66"/>
      <c r="P9" s="66"/>
      <c r="Q9" s="66"/>
      <c r="R9" s="66"/>
    </row>
    <row r="10" spans="1:18" s="9" customFormat="1" ht="12.75">
      <c r="A10" s="16" t="s">
        <v>15</v>
      </c>
      <c r="B10" s="3">
        <v>15263</v>
      </c>
      <c r="C10" s="3"/>
      <c r="D10" s="3">
        <v>12334</v>
      </c>
      <c r="E10" s="2">
        <v>12334</v>
      </c>
      <c r="F10" s="3">
        <v>293</v>
      </c>
      <c r="G10" s="3">
        <v>2636</v>
      </c>
      <c r="H10" s="3">
        <v>0</v>
      </c>
      <c r="I10" s="2">
        <v>68</v>
      </c>
      <c r="J10" s="2">
        <v>0</v>
      </c>
      <c r="K10" s="2">
        <v>400</v>
      </c>
      <c r="L10" s="61"/>
      <c r="M10" s="66"/>
      <c r="N10" s="66"/>
      <c r="O10" s="66"/>
      <c r="P10" s="66"/>
      <c r="Q10" s="66"/>
      <c r="R10" s="66"/>
    </row>
    <row r="11" spans="1:18" s="9" customFormat="1" ht="12.75">
      <c r="A11" s="16" t="s">
        <v>16</v>
      </c>
      <c r="B11" s="3">
        <v>18727</v>
      </c>
      <c r="C11" s="3"/>
      <c r="D11" s="3">
        <v>18310</v>
      </c>
      <c r="E11" s="2">
        <v>18310</v>
      </c>
      <c r="F11" s="3">
        <v>0</v>
      </c>
      <c r="G11" s="3">
        <v>417</v>
      </c>
      <c r="H11" s="3">
        <v>0</v>
      </c>
      <c r="I11" s="2">
        <v>0</v>
      </c>
      <c r="J11" s="2">
        <v>500</v>
      </c>
      <c r="K11" s="2">
        <v>600</v>
      </c>
      <c r="L11" s="61"/>
      <c r="M11" s="66"/>
      <c r="N11" s="66"/>
      <c r="O11" s="66"/>
      <c r="P11" s="66"/>
      <c r="Q11" s="66"/>
      <c r="R11" s="66"/>
    </row>
    <row r="12" spans="1:18" s="34" customFormat="1" ht="12.75">
      <c r="A12" s="32" t="s">
        <v>17</v>
      </c>
      <c r="B12" s="25">
        <f aca="true" t="shared" si="0" ref="B12:K12">SUM(B9:B11)</f>
        <v>122755</v>
      </c>
      <c r="C12" s="25">
        <f t="shared" si="0"/>
        <v>424557</v>
      </c>
      <c r="D12" s="25">
        <f t="shared" si="0"/>
        <v>73101</v>
      </c>
      <c r="E12" s="17">
        <f t="shared" si="0"/>
        <v>73101</v>
      </c>
      <c r="F12" s="25">
        <f t="shared" si="0"/>
        <v>1189</v>
      </c>
      <c r="G12" s="25">
        <f t="shared" si="0"/>
        <v>48465</v>
      </c>
      <c r="H12" s="25">
        <f t="shared" si="0"/>
        <v>0</v>
      </c>
      <c r="I12" s="25">
        <f t="shared" si="0"/>
        <v>404</v>
      </c>
      <c r="J12" s="25">
        <f t="shared" si="0"/>
        <v>500</v>
      </c>
      <c r="K12" s="25">
        <f t="shared" si="0"/>
        <v>1000</v>
      </c>
      <c r="L12" s="62"/>
      <c r="M12" s="67"/>
      <c r="N12" s="67"/>
      <c r="O12" s="67"/>
      <c r="P12" s="67"/>
      <c r="Q12" s="67"/>
      <c r="R12" s="67"/>
    </row>
    <row r="13" spans="1:18" s="24" customFormat="1" ht="12.75">
      <c r="A13" s="15" t="s">
        <v>18</v>
      </c>
      <c r="B13" s="22"/>
      <c r="C13" s="22"/>
      <c r="D13" s="22"/>
      <c r="E13" s="18"/>
      <c r="F13" s="22"/>
      <c r="G13" s="22"/>
      <c r="H13" s="22"/>
      <c r="I13" s="18"/>
      <c r="J13" s="18"/>
      <c r="K13" s="18"/>
      <c r="L13" s="61"/>
      <c r="M13" s="66"/>
      <c r="N13" s="66"/>
      <c r="O13" s="66"/>
      <c r="P13" s="66"/>
      <c r="Q13" s="66"/>
      <c r="R13" s="66"/>
    </row>
    <row r="14" spans="1:18" s="9" customFormat="1" ht="15.75" customHeight="1">
      <c r="A14" s="16" t="s">
        <v>19</v>
      </c>
      <c r="B14" s="3">
        <f>SUM(D14+F14+G14+H14)</f>
        <v>13196</v>
      </c>
      <c r="C14" s="3"/>
      <c r="D14" s="3">
        <v>11805</v>
      </c>
      <c r="E14" s="2">
        <v>9013</v>
      </c>
      <c r="F14" s="3">
        <v>585</v>
      </c>
      <c r="G14" s="3">
        <v>806</v>
      </c>
      <c r="H14" s="3">
        <v>0</v>
      </c>
      <c r="I14" s="2">
        <v>0</v>
      </c>
      <c r="J14" s="2">
        <v>0</v>
      </c>
      <c r="K14" s="2">
        <v>0</v>
      </c>
      <c r="L14" s="61"/>
      <c r="M14" s="66"/>
      <c r="N14" s="66"/>
      <c r="O14" s="66"/>
      <c r="P14" s="66"/>
      <c r="Q14" s="66"/>
      <c r="R14" s="66"/>
    </row>
    <row r="15" spans="1:18" s="10" customFormat="1" ht="12.75">
      <c r="A15" s="16" t="s">
        <v>20</v>
      </c>
      <c r="B15" s="11">
        <f>SUM(D15+F15+G15+H15)</f>
        <v>27128</v>
      </c>
      <c r="C15" s="3"/>
      <c r="D15" s="11">
        <v>24496</v>
      </c>
      <c r="E15" s="12">
        <v>24496</v>
      </c>
      <c r="F15" s="11">
        <v>497</v>
      </c>
      <c r="G15" s="11">
        <v>2135</v>
      </c>
      <c r="H15" s="11">
        <v>0</v>
      </c>
      <c r="I15" s="12">
        <v>342</v>
      </c>
      <c r="J15" s="12">
        <v>300</v>
      </c>
      <c r="K15" s="12">
        <v>2550</v>
      </c>
      <c r="L15" s="61"/>
      <c r="M15" s="66"/>
      <c r="N15" s="66"/>
      <c r="O15" s="66"/>
      <c r="P15" s="66"/>
      <c r="Q15" s="66"/>
      <c r="R15" s="66"/>
    </row>
    <row r="16" spans="1:18" s="34" customFormat="1" ht="17.25" customHeight="1">
      <c r="A16" s="32" t="s">
        <v>21</v>
      </c>
      <c r="B16" s="25">
        <f>SUM(D16+F16+G16+H16)</f>
        <v>40324</v>
      </c>
      <c r="C16" s="25"/>
      <c r="D16" s="25">
        <f aca="true" t="shared" si="1" ref="D16:K16">SUM(D14:D15)</f>
        <v>36301</v>
      </c>
      <c r="E16" s="17">
        <f t="shared" si="1"/>
        <v>33509</v>
      </c>
      <c r="F16" s="25">
        <f t="shared" si="1"/>
        <v>1082</v>
      </c>
      <c r="G16" s="25">
        <f t="shared" si="1"/>
        <v>2941</v>
      </c>
      <c r="H16" s="25">
        <f t="shared" si="1"/>
        <v>0</v>
      </c>
      <c r="I16" s="25">
        <f t="shared" si="1"/>
        <v>342</v>
      </c>
      <c r="J16" s="25">
        <f t="shared" si="1"/>
        <v>300</v>
      </c>
      <c r="K16" s="25">
        <f t="shared" si="1"/>
        <v>2550</v>
      </c>
      <c r="L16" s="62"/>
      <c r="M16" s="67"/>
      <c r="N16" s="67"/>
      <c r="O16" s="67"/>
      <c r="P16" s="67"/>
      <c r="Q16" s="67"/>
      <c r="R16" s="67"/>
    </row>
    <row r="17" spans="1:18" s="23" customFormat="1" ht="12.75">
      <c r="A17" s="15" t="s">
        <v>22</v>
      </c>
      <c r="B17" s="22"/>
      <c r="C17" s="22"/>
      <c r="D17" s="22"/>
      <c r="E17" s="18"/>
      <c r="F17" s="22"/>
      <c r="G17" s="22"/>
      <c r="H17" s="22"/>
      <c r="I17" s="18"/>
      <c r="J17" s="18"/>
      <c r="K17" s="18"/>
      <c r="L17" s="61"/>
      <c r="M17" s="61"/>
      <c r="N17" s="61"/>
      <c r="O17" s="61"/>
      <c r="P17" s="61"/>
      <c r="Q17" s="61"/>
      <c r="R17" s="61"/>
    </row>
    <row r="18" spans="1:18" s="1" customFormat="1" ht="12.75">
      <c r="A18" s="16" t="s">
        <v>23</v>
      </c>
      <c r="B18" s="3">
        <f aca="true" t="shared" si="2" ref="B18:B23">SUM(D18+F18+G18+H18)</f>
        <v>64926</v>
      </c>
      <c r="C18" s="3"/>
      <c r="D18" s="3">
        <v>12027</v>
      </c>
      <c r="E18" s="2">
        <v>12027</v>
      </c>
      <c r="F18" s="3">
        <v>2899</v>
      </c>
      <c r="G18" s="3">
        <v>0</v>
      </c>
      <c r="H18" s="3">
        <v>50000</v>
      </c>
      <c r="I18" s="2">
        <v>0</v>
      </c>
      <c r="J18" s="2">
        <v>36712</v>
      </c>
      <c r="K18" s="2">
        <v>3000</v>
      </c>
      <c r="L18" s="61"/>
      <c r="M18" s="61"/>
      <c r="N18" s="61"/>
      <c r="O18" s="61"/>
      <c r="P18" s="61"/>
      <c r="Q18" s="61"/>
      <c r="R18" s="61"/>
    </row>
    <row r="19" spans="1:18" s="1" customFormat="1" ht="12.75">
      <c r="A19" s="16" t="s">
        <v>24</v>
      </c>
      <c r="B19" s="3">
        <f t="shared" si="2"/>
        <v>35958</v>
      </c>
      <c r="C19" s="3"/>
      <c r="D19" s="3">
        <v>32402</v>
      </c>
      <c r="E19" s="2">
        <v>31439</v>
      </c>
      <c r="F19" s="3">
        <v>793</v>
      </c>
      <c r="G19" s="3">
        <v>2763</v>
      </c>
      <c r="H19" s="3">
        <v>0</v>
      </c>
      <c r="I19" s="2">
        <v>80</v>
      </c>
      <c r="J19" s="2">
        <v>0</v>
      </c>
      <c r="K19" s="2">
        <v>0</v>
      </c>
      <c r="L19" s="61"/>
      <c r="M19" s="61"/>
      <c r="N19" s="61"/>
      <c r="O19" s="61"/>
      <c r="P19" s="61"/>
      <c r="Q19" s="61"/>
      <c r="R19" s="61"/>
    </row>
    <row r="20" spans="1:18" s="1" customFormat="1" ht="12.75">
      <c r="A20" s="16" t="s">
        <v>25</v>
      </c>
      <c r="B20" s="3">
        <f t="shared" si="2"/>
        <v>20508</v>
      </c>
      <c r="C20" s="3"/>
      <c r="D20" s="3">
        <v>17757</v>
      </c>
      <c r="E20" s="2">
        <v>17757</v>
      </c>
      <c r="F20" s="3">
        <v>53</v>
      </c>
      <c r="G20" s="3">
        <v>2698</v>
      </c>
      <c r="H20" s="3">
        <v>0</v>
      </c>
      <c r="I20" s="2">
        <v>0</v>
      </c>
      <c r="J20" s="2">
        <v>1300</v>
      </c>
      <c r="K20" s="2">
        <v>1000</v>
      </c>
      <c r="L20" s="61"/>
      <c r="M20" s="61"/>
      <c r="N20" s="61"/>
      <c r="O20" s="61"/>
      <c r="P20" s="61"/>
      <c r="Q20" s="61"/>
      <c r="R20" s="61"/>
    </row>
    <row r="21" spans="1:18" s="1" customFormat="1" ht="12.75">
      <c r="A21" s="16" t="s">
        <v>26</v>
      </c>
      <c r="B21" s="3">
        <f t="shared" si="2"/>
        <v>18829</v>
      </c>
      <c r="C21" s="3"/>
      <c r="D21" s="3">
        <v>17756</v>
      </c>
      <c r="E21" s="2">
        <v>17756</v>
      </c>
      <c r="F21" s="3">
        <v>0</v>
      </c>
      <c r="G21" s="3">
        <v>1073</v>
      </c>
      <c r="H21" s="3">
        <v>0</v>
      </c>
      <c r="I21" s="2">
        <v>0</v>
      </c>
      <c r="J21" s="2">
        <v>300</v>
      </c>
      <c r="K21" s="2">
        <v>0</v>
      </c>
      <c r="L21" s="61"/>
      <c r="M21" s="61"/>
      <c r="N21" s="61"/>
      <c r="O21" s="61"/>
      <c r="P21" s="61"/>
      <c r="Q21" s="61"/>
      <c r="R21" s="61"/>
    </row>
    <row r="22" spans="1:18" s="1" customFormat="1" ht="12.75">
      <c r="A22" s="70" t="s">
        <v>27</v>
      </c>
      <c r="B22" s="3">
        <f t="shared" si="2"/>
        <v>19864</v>
      </c>
      <c r="C22" s="3"/>
      <c r="D22" s="3">
        <v>16355</v>
      </c>
      <c r="E22" s="2">
        <v>16355</v>
      </c>
      <c r="F22" s="3">
        <v>365</v>
      </c>
      <c r="G22" s="3">
        <v>3144</v>
      </c>
      <c r="H22" s="3">
        <v>0</v>
      </c>
      <c r="I22" s="2">
        <v>0</v>
      </c>
      <c r="J22" s="2">
        <v>200</v>
      </c>
      <c r="K22" s="2">
        <v>0</v>
      </c>
      <c r="L22" s="61"/>
      <c r="M22" s="61"/>
      <c r="N22" s="61"/>
      <c r="O22" s="61"/>
      <c r="P22" s="61"/>
      <c r="Q22" s="61"/>
      <c r="R22" s="61"/>
    </row>
    <row r="23" spans="1:18" s="26" customFormat="1" ht="12.75">
      <c r="A23" s="71" t="s">
        <v>28</v>
      </c>
      <c r="B23" s="25">
        <f t="shared" si="2"/>
        <v>160085</v>
      </c>
      <c r="C23" s="25"/>
      <c r="D23" s="25">
        <f aca="true" t="shared" si="3" ref="D23:K23">SUM(D18:D22)</f>
        <v>96297</v>
      </c>
      <c r="E23" s="17">
        <f t="shared" si="3"/>
        <v>95334</v>
      </c>
      <c r="F23" s="25">
        <f t="shared" si="3"/>
        <v>4110</v>
      </c>
      <c r="G23" s="25">
        <f t="shared" si="3"/>
        <v>9678</v>
      </c>
      <c r="H23" s="25">
        <f t="shared" si="3"/>
        <v>50000</v>
      </c>
      <c r="I23" s="25">
        <f t="shared" si="3"/>
        <v>80</v>
      </c>
      <c r="J23" s="25">
        <f t="shared" si="3"/>
        <v>38512</v>
      </c>
      <c r="K23" s="25">
        <f t="shared" si="3"/>
        <v>4000</v>
      </c>
      <c r="L23" s="61"/>
      <c r="M23" s="61"/>
      <c r="N23" s="61"/>
      <c r="O23" s="61"/>
      <c r="P23" s="61"/>
      <c r="Q23" s="61"/>
      <c r="R23" s="61"/>
    </row>
    <row r="24" spans="1:18" s="23" customFormat="1" ht="12.75">
      <c r="A24" s="72" t="s">
        <v>29</v>
      </c>
      <c r="B24" s="22"/>
      <c r="C24" s="22"/>
      <c r="D24" s="22"/>
      <c r="E24" s="18"/>
      <c r="F24" s="22"/>
      <c r="G24" s="22"/>
      <c r="H24" s="22"/>
      <c r="I24" s="18"/>
      <c r="J24" s="18"/>
      <c r="K24" s="18"/>
      <c r="L24" s="61"/>
      <c r="M24" s="61"/>
      <c r="N24" s="61"/>
      <c r="O24" s="61"/>
      <c r="P24" s="61"/>
      <c r="Q24" s="61"/>
      <c r="R24" s="61"/>
    </row>
    <row r="25" spans="1:18" s="1" customFormat="1" ht="12.75">
      <c r="A25" s="70" t="s">
        <v>30</v>
      </c>
      <c r="B25" s="3">
        <v>21800</v>
      </c>
      <c r="C25" s="3"/>
      <c r="D25" s="3">
        <v>19600</v>
      </c>
      <c r="E25" s="2">
        <v>17900</v>
      </c>
      <c r="F25" s="3">
        <v>0</v>
      </c>
      <c r="G25" s="3">
        <v>1600</v>
      </c>
      <c r="H25" s="3">
        <v>600</v>
      </c>
      <c r="I25" s="2">
        <v>166</v>
      </c>
      <c r="J25" s="2">
        <v>0</v>
      </c>
      <c r="K25" s="2">
        <v>0</v>
      </c>
      <c r="L25" s="61"/>
      <c r="M25" s="61"/>
      <c r="N25" s="61"/>
      <c r="O25" s="61"/>
      <c r="P25" s="61"/>
      <c r="Q25" s="61"/>
      <c r="R25" s="61"/>
    </row>
    <row r="26" spans="1:18" s="1" customFormat="1" ht="12.75">
      <c r="A26" s="70" t="s">
        <v>31</v>
      </c>
      <c r="B26" s="3">
        <v>14900</v>
      </c>
      <c r="C26" s="3"/>
      <c r="D26" s="3">
        <v>14700</v>
      </c>
      <c r="E26" s="2">
        <v>12800</v>
      </c>
      <c r="F26" s="3">
        <v>0</v>
      </c>
      <c r="G26" s="3">
        <v>200</v>
      </c>
      <c r="H26" s="3">
        <v>0</v>
      </c>
      <c r="I26" s="2">
        <v>0</v>
      </c>
      <c r="J26" s="2">
        <v>0</v>
      </c>
      <c r="K26" s="2">
        <v>0</v>
      </c>
      <c r="L26" s="61"/>
      <c r="M26" s="61"/>
      <c r="N26" s="61"/>
      <c r="O26" s="61"/>
      <c r="P26" s="61"/>
      <c r="Q26" s="61"/>
      <c r="R26" s="61"/>
    </row>
    <row r="27" spans="1:18" s="33" customFormat="1" ht="12.75">
      <c r="A27" s="73" t="s">
        <v>21</v>
      </c>
      <c r="B27" s="25">
        <f>SUM(B25:B26)</f>
        <v>36700</v>
      </c>
      <c r="C27" s="25"/>
      <c r="D27" s="25">
        <f aca="true" t="shared" si="4" ref="D27:K27">SUM(D25:D26)</f>
        <v>34300</v>
      </c>
      <c r="E27" s="17">
        <f t="shared" si="4"/>
        <v>30700</v>
      </c>
      <c r="F27" s="25">
        <f t="shared" si="4"/>
        <v>0</v>
      </c>
      <c r="G27" s="25">
        <f t="shared" si="4"/>
        <v>1800</v>
      </c>
      <c r="H27" s="25">
        <f t="shared" si="4"/>
        <v>600</v>
      </c>
      <c r="I27" s="25">
        <f t="shared" si="4"/>
        <v>166</v>
      </c>
      <c r="J27" s="25">
        <f t="shared" si="4"/>
        <v>0</v>
      </c>
      <c r="K27" s="25">
        <f t="shared" si="4"/>
        <v>0</v>
      </c>
      <c r="L27" s="62"/>
      <c r="M27" s="62"/>
      <c r="N27" s="62"/>
      <c r="O27" s="62"/>
      <c r="P27" s="62"/>
      <c r="Q27" s="62"/>
      <c r="R27" s="62"/>
    </row>
    <row r="28" spans="1:18" s="23" customFormat="1" ht="12.75">
      <c r="A28" s="72" t="s">
        <v>32</v>
      </c>
      <c r="B28" s="22"/>
      <c r="C28" s="22"/>
      <c r="D28" s="22"/>
      <c r="E28" s="18"/>
      <c r="F28" s="22"/>
      <c r="G28" s="22"/>
      <c r="H28" s="22"/>
      <c r="I28" s="18"/>
      <c r="J28" s="18"/>
      <c r="K28" s="18"/>
      <c r="L28" s="61"/>
      <c r="M28" s="61"/>
      <c r="N28" s="61"/>
      <c r="O28" s="61"/>
      <c r="P28" s="61"/>
      <c r="Q28" s="61"/>
      <c r="R28" s="61"/>
    </row>
    <row r="29" spans="1:18" s="1" customFormat="1" ht="12.75">
      <c r="A29" s="70" t="s">
        <v>33</v>
      </c>
      <c r="B29" s="3">
        <f>SUM(D29+F29+G29+H29)</f>
        <v>24400</v>
      </c>
      <c r="C29" s="3"/>
      <c r="D29" s="3">
        <v>23000</v>
      </c>
      <c r="E29" s="2">
        <v>23000</v>
      </c>
      <c r="F29" s="3">
        <v>200</v>
      </c>
      <c r="G29" s="3">
        <v>0</v>
      </c>
      <c r="H29" s="3">
        <v>1200</v>
      </c>
      <c r="I29" s="2">
        <v>200</v>
      </c>
      <c r="J29" s="2">
        <v>0</v>
      </c>
      <c r="K29" s="2">
        <v>900</v>
      </c>
      <c r="L29" s="61"/>
      <c r="M29" s="61"/>
      <c r="N29" s="61"/>
      <c r="O29" s="61"/>
      <c r="P29" s="61"/>
      <c r="Q29" s="61"/>
      <c r="R29" s="61"/>
    </row>
    <row r="30" spans="1:18" s="33" customFormat="1" ht="13.5" customHeight="1">
      <c r="A30" s="73" t="s">
        <v>34</v>
      </c>
      <c r="B30" s="25">
        <f>SUM(B29)</f>
        <v>24400</v>
      </c>
      <c r="C30" s="25"/>
      <c r="D30" s="25">
        <f aca="true" t="shared" si="5" ref="D30:K30">SUM(D29)</f>
        <v>23000</v>
      </c>
      <c r="E30" s="17">
        <f t="shared" si="5"/>
        <v>23000</v>
      </c>
      <c r="F30" s="25">
        <f t="shared" si="5"/>
        <v>200</v>
      </c>
      <c r="G30" s="25">
        <f t="shared" si="5"/>
        <v>0</v>
      </c>
      <c r="H30" s="25">
        <f t="shared" si="5"/>
        <v>1200</v>
      </c>
      <c r="I30" s="25">
        <f t="shared" si="5"/>
        <v>200</v>
      </c>
      <c r="J30" s="25">
        <f t="shared" si="5"/>
        <v>0</v>
      </c>
      <c r="K30" s="25">
        <f t="shared" si="5"/>
        <v>900</v>
      </c>
      <c r="L30" s="62"/>
      <c r="M30" s="62"/>
      <c r="N30" s="62"/>
      <c r="O30" s="62"/>
      <c r="P30" s="62"/>
      <c r="Q30" s="62"/>
      <c r="R30" s="62"/>
    </row>
    <row r="31" spans="1:18" s="23" customFormat="1" ht="12.75">
      <c r="A31" s="72" t="s">
        <v>35</v>
      </c>
      <c r="B31" s="22"/>
      <c r="C31" s="22"/>
      <c r="D31" s="22"/>
      <c r="E31" s="18"/>
      <c r="F31" s="22"/>
      <c r="G31" s="22"/>
      <c r="H31" s="22"/>
      <c r="I31" s="18"/>
      <c r="J31" s="18"/>
      <c r="K31" s="18"/>
      <c r="L31" s="61"/>
      <c r="M31" s="61"/>
      <c r="N31" s="61"/>
      <c r="O31" s="61"/>
      <c r="P31" s="61"/>
      <c r="Q31" s="61"/>
      <c r="R31" s="61"/>
    </row>
    <row r="32" spans="1:18" s="1" customFormat="1" ht="12.75">
      <c r="A32" s="70" t="s">
        <v>36</v>
      </c>
      <c r="B32" s="3">
        <f>SUM(D32+F32+G32+H32)</f>
        <v>45682</v>
      </c>
      <c r="C32" s="2">
        <v>34</v>
      </c>
      <c r="D32" s="3">
        <v>34559</v>
      </c>
      <c r="E32" s="2">
        <v>31029</v>
      </c>
      <c r="F32" s="3">
        <v>385</v>
      </c>
      <c r="G32" s="3">
        <v>10738</v>
      </c>
      <c r="H32" s="3">
        <v>0</v>
      </c>
      <c r="I32" s="2">
        <v>806</v>
      </c>
      <c r="J32" s="2">
        <v>7000</v>
      </c>
      <c r="K32" s="2">
        <v>2000</v>
      </c>
      <c r="L32" s="61"/>
      <c r="M32" s="61"/>
      <c r="N32" s="61"/>
      <c r="O32" s="61"/>
      <c r="P32" s="61"/>
      <c r="Q32" s="61"/>
      <c r="R32" s="61"/>
    </row>
    <row r="33" spans="1:18" s="26" customFormat="1" ht="14.25" customHeight="1">
      <c r="A33" s="71" t="s">
        <v>5</v>
      </c>
      <c r="B33" s="25">
        <f aca="true" t="shared" si="6" ref="B33:K33">SUM(B32)</f>
        <v>45682</v>
      </c>
      <c r="C33" s="25">
        <f t="shared" si="6"/>
        <v>34</v>
      </c>
      <c r="D33" s="25">
        <f t="shared" si="6"/>
        <v>34559</v>
      </c>
      <c r="E33" s="17">
        <f t="shared" si="6"/>
        <v>31029</v>
      </c>
      <c r="F33" s="25">
        <f t="shared" si="6"/>
        <v>385</v>
      </c>
      <c r="G33" s="25">
        <f t="shared" si="6"/>
        <v>10738</v>
      </c>
      <c r="H33" s="25">
        <f t="shared" si="6"/>
        <v>0</v>
      </c>
      <c r="I33" s="25">
        <f t="shared" si="6"/>
        <v>806</v>
      </c>
      <c r="J33" s="25">
        <f t="shared" si="6"/>
        <v>7000</v>
      </c>
      <c r="K33" s="25">
        <f t="shared" si="6"/>
        <v>2000</v>
      </c>
      <c r="L33" s="61"/>
      <c r="M33" s="61"/>
      <c r="N33" s="61"/>
      <c r="O33" s="61"/>
      <c r="P33" s="61"/>
      <c r="Q33" s="61"/>
      <c r="R33" s="61"/>
    </row>
    <row r="34" spans="1:18" s="28" customFormat="1" ht="12.75">
      <c r="A34" s="19" t="s">
        <v>37</v>
      </c>
      <c r="B34" s="44"/>
      <c r="C34" s="27"/>
      <c r="D34" s="44"/>
      <c r="E34" s="37"/>
      <c r="F34" s="44"/>
      <c r="G34" s="44"/>
      <c r="H34" s="44"/>
      <c r="I34" s="48"/>
      <c r="J34" s="48"/>
      <c r="K34" s="48"/>
      <c r="L34" s="63"/>
      <c r="M34" s="63"/>
      <c r="N34" s="63"/>
      <c r="O34" s="63"/>
      <c r="P34" s="63"/>
      <c r="Q34" s="63"/>
      <c r="R34" s="63"/>
    </row>
    <row r="35" spans="1:18" ht="12.75">
      <c r="A35" s="20" t="s">
        <v>38</v>
      </c>
      <c r="B35" s="35">
        <f>SUM(D35+F35+G35+H35)</f>
        <v>75613</v>
      </c>
      <c r="C35" s="35"/>
      <c r="D35" s="35">
        <v>49584</v>
      </c>
      <c r="E35" s="38">
        <v>37856</v>
      </c>
      <c r="F35" s="35">
        <v>5339</v>
      </c>
      <c r="G35" s="35">
        <v>20690</v>
      </c>
      <c r="H35" s="35">
        <v>0</v>
      </c>
      <c r="I35" s="38">
        <v>2050</v>
      </c>
      <c r="J35" s="38">
        <v>6900</v>
      </c>
      <c r="K35" s="38">
        <v>3000</v>
      </c>
      <c r="L35" s="64"/>
      <c r="M35" s="65"/>
      <c r="N35" s="65"/>
      <c r="O35" s="65"/>
      <c r="P35" s="65"/>
      <c r="Q35" s="65"/>
      <c r="R35" s="65"/>
    </row>
    <row r="36" spans="1:18" ht="12.75">
      <c r="A36" s="20" t="s">
        <v>39</v>
      </c>
      <c r="B36" s="35">
        <f>SUM(D36+F36+G36+H36)</f>
        <v>11404</v>
      </c>
      <c r="C36" s="35"/>
      <c r="D36" s="35">
        <v>9171</v>
      </c>
      <c r="E36" s="38">
        <v>7002</v>
      </c>
      <c r="F36" s="35">
        <v>1305</v>
      </c>
      <c r="G36" s="35">
        <v>928</v>
      </c>
      <c r="H36" s="35">
        <v>0</v>
      </c>
      <c r="I36" s="38">
        <v>0</v>
      </c>
      <c r="J36" s="38">
        <v>1200</v>
      </c>
      <c r="K36" s="38">
        <v>0</v>
      </c>
      <c r="L36" s="64"/>
      <c r="M36" s="65"/>
      <c r="N36" s="65"/>
      <c r="O36" s="65"/>
      <c r="P36" s="65"/>
      <c r="Q36" s="65"/>
      <c r="R36" s="65"/>
    </row>
    <row r="37" spans="1:18" ht="12.75">
      <c r="A37" s="20" t="s">
        <v>40</v>
      </c>
      <c r="B37" s="35">
        <v>9160</v>
      </c>
      <c r="C37" s="35"/>
      <c r="D37" s="35">
        <v>8806</v>
      </c>
      <c r="E37" s="38">
        <v>6723</v>
      </c>
      <c r="F37" s="35">
        <v>20</v>
      </c>
      <c r="G37" s="35">
        <v>334</v>
      </c>
      <c r="H37" s="35">
        <v>0</v>
      </c>
      <c r="I37" s="38">
        <v>20</v>
      </c>
      <c r="J37" s="38">
        <v>0</v>
      </c>
      <c r="K37" s="38">
        <v>0</v>
      </c>
      <c r="L37" s="64"/>
      <c r="M37" s="65"/>
      <c r="N37" s="65"/>
      <c r="O37" s="65"/>
      <c r="P37" s="65"/>
      <c r="Q37" s="65"/>
      <c r="R37" s="65"/>
    </row>
    <row r="38" spans="1:18" ht="12.75">
      <c r="A38" s="16" t="s">
        <v>41</v>
      </c>
      <c r="B38" s="35">
        <f>SUM(D38+F38+G38+H38)</f>
        <v>9183</v>
      </c>
      <c r="C38" s="35"/>
      <c r="D38" s="35">
        <v>8175</v>
      </c>
      <c r="E38" s="38">
        <v>6241</v>
      </c>
      <c r="F38" s="35">
        <v>437</v>
      </c>
      <c r="G38" s="35">
        <v>571</v>
      </c>
      <c r="H38" s="35">
        <v>0</v>
      </c>
      <c r="I38" s="38">
        <v>440</v>
      </c>
      <c r="J38" s="38">
        <v>0</v>
      </c>
      <c r="K38" s="38">
        <v>500</v>
      </c>
      <c r="L38" s="64"/>
      <c r="M38" s="65"/>
      <c r="N38" s="65"/>
      <c r="O38" s="65"/>
      <c r="P38" s="65"/>
      <c r="Q38" s="65"/>
      <c r="R38" s="65"/>
    </row>
    <row r="39" spans="1:18" s="33" customFormat="1" ht="12.75">
      <c r="A39" s="32" t="s">
        <v>21</v>
      </c>
      <c r="B39" s="36">
        <f>SUM(B35:B38)</f>
        <v>105360</v>
      </c>
      <c r="C39" s="36"/>
      <c r="D39" s="36">
        <f aca="true" t="shared" si="7" ref="D39:K39">SUM(D35:D38)</f>
        <v>75736</v>
      </c>
      <c r="E39" s="39">
        <f t="shared" si="7"/>
        <v>57822</v>
      </c>
      <c r="F39" s="36">
        <f t="shared" si="7"/>
        <v>7101</v>
      </c>
      <c r="G39" s="36">
        <f t="shared" si="7"/>
        <v>22523</v>
      </c>
      <c r="H39" s="36">
        <f t="shared" si="7"/>
        <v>0</v>
      </c>
      <c r="I39" s="52">
        <f t="shared" si="7"/>
        <v>2510</v>
      </c>
      <c r="J39" s="52">
        <f t="shared" si="7"/>
        <v>8100</v>
      </c>
      <c r="K39" s="52">
        <f t="shared" si="7"/>
        <v>3500</v>
      </c>
      <c r="L39" s="62"/>
      <c r="M39" s="62"/>
      <c r="N39" s="62"/>
      <c r="O39" s="62"/>
      <c r="P39" s="62"/>
      <c r="Q39" s="62"/>
      <c r="R39" s="62"/>
    </row>
    <row r="40" spans="1:18" s="31" customFormat="1" ht="12.75">
      <c r="A40" s="15" t="s">
        <v>42</v>
      </c>
      <c r="B40" s="45"/>
      <c r="C40" s="30"/>
      <c r="D40" s="45"/>
      <c r="E40" s="40"/>
      <c r="F40" s="45"/>
      <c r="G40" s="45"/>
      <c r="H40" s="45"/>
      <c r="I40" s="49"/>
      <c r="J40" s="49"/>
      <c r="K40" s="49"/>
      <c r="L40" s="65"/>
      <c r="M40" s="65"/>
      <c r="N40" s="65"/>
      <c r="O40" s="65"/>
      <c r="P40" s="65"/>
      <c r="Q40" s="65"/>
      <c r="R40" s="65"/>
    </row>
    <row r="41" spans="1:18" ht="12.75">
      <c r="A41" s="16" t="s">
        <v>43</v>
      </c>
      <c r="B41" s="3">
        <v>58718</v>
      </c>
      <c r="C41" s="35"/>
      <c r="D41" s="35">
        <v>48020</v>
      </c>
      <c r="E41" s="38">
        <v>30517</v>
      </c>
      <c r="F41" s="35">
        <v>1819</v>
      </c>
      <c r="G41" s="35">
        <v>8879</v>
      </c>
      <c r="H41" s="35">
        <v>0</v>
      </c>
      <c r="I41" s="38">
        <v>300</v>
      </c>
      <c r="J41" s="38">
        <v>0</v>
      </c>
      <c r="K41" s="38">
        <v>0</v>
      </c>
      <c r="L41" s="65"/>
      <c r="M41" s="65"/>
      <c r="N41" s="65"/>
      <c r="O41" s="65"/>
      <c r="P41" s="65"/>
      <c r="Q41" s="65"/>
      <c r="R41" s="65"/>
    </row>
    <row r="42" spans="1:18" ht="12.75">
      <c r="A42" s="16" t="s">
        <v>44</v>
      </c>
      <c r="B42" s="3">
        <v>25912</v>
      </c>
      <c r="C42" s="35">
        <v>17654</v>
      </c>
      <c r="D42" s="35">
        <v>17654</v>
      </c>
      <c r="E42" s="38">
        <v>17654</v>
      </c>
      <c r="F42" s="35">
        <v>834</v>
      </c>
      <c r="G42" s="35">
        <v>7424</v>
      </c>
      <c r="H42" s="35">
        <v>0</v>
      </c>
      <c r="I42" s="38">
        <v>440</v>
      </c>
      <c r="J42" s="38">
        <v>0</v>
      </c>
      <c r="K42" s="38">
        <v>0</v>
      </c>
      <c r="L42" s="65"/>
      <c r="M42" s="65"/>
      <c r="N42" s="65"/>
      <c r="O42" s="65"/>
      <c r="P42" s="65"/>
      <c r="Q42" s="65"/>
      <c r="R42" s="65"/>
    </row>
    <row r="43" spans="1:18" ht="12.75">
      <c r="A43" s="16" t="s">
        <v>45</v>
      </c>
      <c r="B43" s="3">
        <v>19532</v>
      </c>
      <c r="C43" s="35"/>
      <c r="D43" s="35">
        <v>17762</v>
      </c>
      <c r="E43" s="38">
        <v>17762</v>
      </c>
      <c r="F43" s="35">
        <v>580</v>
      </c>
      <c r="G43" s="35">
        <v>1190</v>
      </c>
      <c r="H43" s="35">
        <v>0</v>
      </c>
      <c r="I43" s="38">
        <v>100</v>
      </c>
      <c r="J43" s="38">
        <v>300</v>
      </c>
      <c r="K43" s="38">
        <v>700</v>
      </c>
      <c r="L43" s="65"/>
      <c r="M43" s="65"/>
      <c r="N43" s="65"/>
      <c r="O43" s="65"/>
      <c r="P43" s="65"/>
      <c r="Q43" s="65"/>
      <c r="R43" s="65"/>
    </row>
    <row r="44" spans="1:18" s="33" customFormat="1" ht="12.75">
      <c r="A44" s="32" t="s">
        <v>21</v>
      </c>
      <c r="B44" s="25">
        <f aca="true" t="shared" si="8" ref="B44:K44">SUM(B41:B43)</f>
        <v>104162</v>
      </c>
      <c r="C44" s="36">
        <f t="shared" si="8"/>
        <v>17654</v>
      </c>
      <c r="D44" s="36">
        <f t="shared" si="8"/>
        <v>83436</v>
      </c>
      <c r="E44" s="39">
        <f t="shared" si="8"/>
        <v>65933</v>
      </c>
      <c r="F44" s="36">
        <f t="shared" si="8"/>
        <v>3233</v>
      </c>
      <c r="G44" s="36">
        <f t="shared" si="8"/>
        <v>17493</v>
      </c>
      <c r="H44" s="36">
        <f t="shared" si="8"/>
        <v>0</v>
      </c>
      <c r="I44" s="52">
        <f t="shared" si="8"/>
        <v>840</v>
      </c>
      <c r="J44" s="52">
        <f t="shared" si="8"/>
        <v>300</v>
      </c>
      <c r="K44" s="52">
        <f t="shared" si="8"/>
        <v>700</v>
      </c>
      <c r="L44" s="62"/>
      <c r="M44" s="62"/>
      <c r="N44" s="62"/>
      <c r="O44" s="62"/>
      <c r="P44" s="62"/>
      <c r="Q44" s="62"/>
      <c r="R44" s="62"/>
    </row>
    <row r="45" spans="1:18" s="31" customFormat="1" ht="12.75">
      <c r="A45" s="15" t="s">
        <v>46</v>
      </c>
      <c r="B45" s="22"/>
      <c r="C45" s="30"/>
      <c r="D45" s="45"/>
      <c r="E45" s="40"/>
      <c r="F45" s="45"/>
      <c r="G45" s="45"/>
      <c r="H45" s="45"/>
      <c r="I45" s="49"/>
      <c r="J45" s="49"/>
      <c r="K45" s="49"/>
      <c r="L45" s="65"/>
      <c r="M45" s="65"/>
      <c r="N45" s="65"/>
      <c r="O45" s="65"/>
      <c r="P45" s="65"/>
      <c r="Q45" s="65"/>
      <c r="R45" s="65"/>
    </row>
    <row r="46" spans="1:18" ht="12.75">
      <c r="A46" s="16" t="s">
        <v>47</v>
      </c>
      <c r="B46" s="3">
        <v>63788</v>
      </c>
      <c r="C46" s="21">
        <v>3</v>
      </c>
      <c r="D46" s="35">
        <v>39386</v>
      </c>
      <c r="E46" s="41">
        <v>39386</v>
      </c>
      <c r="F46" s="35">
        <v>3198</v>
      </c>
      <c r="G46" s="35">
        <v>21204</v>
      </c>
      <c r="H46" s="35">
        <v>0</v>
      </c>
      <c r="I46" s="38">
        <v>3240</v>
      </c>
      <c r="J46" s="38">
        <v>6200</v>
      </c>
      <c r="K46" s="38">
        <v>1000</v>
      </c>
      <c r="L46" s="65"/>
      <c r="M46" s="65"/>
      <c r="N46" s="65"/>
      <c r="O46" s="65"/>
      <c r="P46" s="65"/>
      <c r="Q46" s="65"/>
      <c r="R46" s="65"/>
    </row>
    <row r="47" spans="1:18" ht="12.75">
      <c r="A47" s="16" t="s">
        <v>48</v>
      </c>
      <c r="B47" s="3">
        <v>37178</v>
      </c>
      <c r="C47" s="21"/>
      <c r="D47" s="35">
        <v>25724</v>
      </c>
      <c r="E47" s="41">
        <v>25724</v>
      </c>
      <c r="F47" s="35">
        <v>800</v>
      </c>
      <c r="G47" s="35">
        <v>10654</v>
      </c>
      <c r="H47" s="35">
        <v>0</v>
      </c>
      <c r="I47" s="38">
        <v>0</v>
      </c>
      <c r="J47" s="38">
        <v>12337</v>
      </c>
      <c r="K47" s="38">
        <v>1600</v>
      </c>
      <c r="L47" s="65"/>
      <c r="M47" s="65"/>
      <c r="N47" s="65"/>
      <c r="O47" s="65"/>
      <c r="P47" s="65"/>
      <c r="Q47" s="65"/>
      <c r="R47" s="65"/>
    </row>
    <row r="48" spans="1:18" ht="12.75">
      <c r="A48" s="16" t="s">
        <v>49</v>
      </c>
      <c r="B48" s="11">
        <v>18142</v>
      </c>
      <c r="C48" s="21"/>
      <c r="D48" s="35">
        <v>17900</v>
      </c>
      <c r="E48" s="41">
        <v>17900</v>
      </c>
      <c r="F48" s="35">
        <v>0</v>
      </c>
      <c r="G48" s="35">
        <v>242</v>
      </c>
      <c r="H48" s="35">
        <v>0</v>
      </c>
      <c r="I48" s="38">
        <v>600</v>
      </c>
      <c r="J48" s="38">
        <v>0</v>
      </c>
      <c r="K48" s="38">
        <v>300</v>
      </c>
      <c r="L48" s="65"/>
      <c r="M48" s="65"/>
      <c r="N48" s="65"/>
      <c r="O48" s="65"/>
      <c r="P48" s="65"/>
      <c r="Q48" s="65"/>
      <c r="R48" s="65"/>
    </row>
    <row r="49" spans="1:18" s="33" customFormat="1" ht="12.75">
      <c r="A49" s="32" t="s">
        <v>50</v>
      </c>
      <c r="B49" s="25">
        <f aca="true" t="shared" si="9" ref="B49:K49">SUM(B46:B48)</f>
        <v>119108</v>
      </c>
      <c r="C49" s="29">
        <f t="shared" si="9"/>
        <v>3</v>
      </c>
      <c r="D49" s="36">
        <f t="shared" si="9"/>
        <v>83010</v>
      </c>
      <c r="E49" s="42">
        <f t="shared" si="9"/>
        <v>83010</v>
      </c>
      <c r="F49" s="36">
        <f t="shared" si="9"/>
        <v>3998</v>
      </c>
      <c r="G49" s="36">
        <f t="shared" si="9"/>
        <v>32100</v>
      </c>
      <c r="H49" s="36">
        <f t="shared" si="9"/>
        <v>0</v>
      </c>
      <c r="I49" s="52">
        <f t="shared" si="9"/>
        <v>3840</v>
      </c>
      <c r="J49" s="52">
        <f t="shared" si="9"/>
        <v>18537</v>
      </c>
      <c r="K49" s="52">
        <f t="shared" si="9"/>
        <v>2900</v>
      </c>
      <c r="L49" s="62"/>
      <c r="M49" s="62"/>
      <c r="N49" s="62"/>
      <c r="O49" s="62"/>
      <c r="P49" s="62"/>
      <c r="Q49" s="62"/>
      <c r="R49" s="62"/>
    </row>
    <row r="50" spans="1:18" s="56" customFormat="1" ht="12.75">
      <c r="A50" s="68" t="s">
        <v>51</v>
      </c>
      <c r="B50" s="53">
        <f>SUM(B49+B44+B39+B33+B30+B27+B23+B16+B12)</f>
        <v>758576</v>
      </c>
      <c r="C50" s="54"/>
      <c r="D50" s="55">
        <f aca="true" t="shared" si="10" ref="D50:K50">SUM(D49+D44+D39+D33+D30+D27+D23+D16+D12)</f>
        <v>539740</v>
      </c>
      <c r="E50" s="54">
        <f t="shared" si="10"/>
        <v>493438</v>
      </c>
      <c r="F50" s="55">
        <f t="shared" si="10"/>
        <v>21298</v>
      </c>
      <c r="G50" s="55">
        <f t="shared" si="10"/>
        <v>145738</v>
      </c>
      <c r="H50" s="55">
        <f t="shared" si="10"/>
        <v>51800</v>
      </c>
      <c r="I50" s="55">
        <f t="shared" si="10"/>
        <v>9188</v>
      </c>
      <c r="J50" s="55">
        <f t="shared" si="10"/>
        <v>73249</v>
      </c>
      <c r="K50" s="55">
        <f t="shared" si="10"/>
        <v>17550</v>
      </c>
      <c r="L50" s="62"/>
      <c r="M50" s="62"/>
      <c r="N50" s="62"/>
      <c r="O50" s="62"/>
      <c r="P50" s="62"/>
      <c r="Q50" s="62"/>
      <c r="R50" s="62"/>
    </row>
    <row r="51" spans="1:18" ht="12.75">
      <c r="A51" s="16" t="s">
        <v>52</v>
      </c>
      <c r="B51" s="3">
        <v>711600</v>
      </c>
      <c r="C51" s="21"/>
      <c r="D51" s="35">
        <v>556000</v>
      </c>
      <c r="E51" s="41">
        <v>317300</v>
      </c>
      <c r="F51" s="35">
        <v>36100</v>
      </c>
      <c r="G51" s="35">
        <v>119500</v>
      </c>
      <c r="H51" s="35">
        <v>0</v>
      </c>
      <c r="I51" s="38">
        <v>97900</v>
      </c>
      <c r="J51" s="38">
        <v>83000</v>
      </c>
      <c r="K51" s="38">
        <v>20700</v>
      </c>
      <c r="L51" s="65"/>
      <c r="M51" s="65"/>
      <c r="N51" s="65"/>
      <c r="O51" s="65"/>
      <c r="P51" s="65"/>
      <c r="Q51" s="65"/>
      <c r="R51" s="65"/>
    </row>
    <row r="52" spans="1:18" s="60" customFormat="1" ht="12.75">
      <c r="A52" s="69" t="s">
        <v>53</v>
      </c>
      <c r="B52" s="57">
        <f>SUM(B50:B51)</f>
        <v>1470176</v>
      </c>
      <c r="C52" s="58"/>
      <c r="D52" s="59">
        <f aca="true" t="shared" si="11" ref="D52:K52">SUM(D50:D51)</f>
        <v>1095740</v>
      </c>
      <c r="E52" s="58">
        <f t="shared" si="11"/>
        <v>810738</v>
      </c>
      <c r="F52" s="59">
        <f t="shared" si="11"/>
        <v>57398</v>
      </c>
      <c r="G52" s="59">
        <f t="shared" si="11"/>
        <v>265238</v>
      </c>
      <c r="H52" s="59">
        <f t="shared" si="11"/>
        <v>51800</v>
      </c>
      <c r="I52" s="59">
        <f t="shared" si="11"/>
        <v>107088</v>
      </c>
      <c r="J52" s="59">
        <f t="shared" si="11"/>
        <v>156249</v>
      </c>
      <c r="K52" s="59">
        <f t="shared" si="11"/>
        <v>38250</v>
      </c>
      <c r="L52" s="62"/>
      <c r="M52" s="62"/>
      <c r="N52" s="62"/>
      <c r="O52" s="62"/>
      <c r="P52" s="62"/>
      <c r="Q52" s="62"/>
      <c r="R52" s="62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7"/>
      <c r="B64" s="8"/>
    </row>
    <row r="65" spans="1:2" ht="12.75">
      <c r="A65" s="14"/>
      <c r="B65" s="46"/>
    </row>
    <row r="66" spans="1:2" ht="12.75">
      <c r="A66" s="14"/>
      <c r="B66" s="46"/>
    </row>
    <row r="67" spans="1:2" ht="12.75">
      <c r="A67" s="14"/>
      <c r="B67" s="46"/>
    </row>
    <row r="68" spans="1:2" ht="12.75">
      <c r="A68" s="13"/>
      <c r="B68" s="46"/>
    </row>
    <row r="69" spans="1:2" ht="12.75">
      <c r="A69" s="13"/>
      <c r="B69" s="46"/>
    </row>
    <row r="70" spans="1:2" ht="12.75">
      <c r="A70" s="14"/>
      <c r="B70" s="46"/>
    </row>
    <row r="71" spans="1:2" ht="12.75">
      <c r="A71" s="14"/>
      <c r="B71" s="46"/>
    </row>
    <row r="72" spans="1:2" ht="12.75">
      <c r="A72" s="14"/>
      <c r="B72" s="46"/>
    </row>
    <row r="73" spans="1:2" ht="12.75">
      <c r="A73" s="14"/>
      <c r="B73" s="46"/>
    </row>
    <row r="74" spans="1:2" ht="12.75">
      <c r="A74" s="14"/>
      <c r="B74" s="46"/>
    </row>
    <row r="75" spans="1:2" ht="12.75">
      <c r="A75" s="14"/>
      <c r="B75" s="46"/>
    </row>
    <row r="76" spans="1:2" ht="12.75">
      <c r="A76" s="14"/>
      <c r="B76" s="46"/>
    </row>
    <row r="77" spans="1:2" ht="12.75">
      <c r="A77" s="14"/>
      <c r="B77" s="46"/>
    </row>
    <row r="78" spans="1:2" ht="12.75">
      <c r="A78" s="14"/>
      <c r="B78" s="46"/>
    </row>
    <row r="79" spans="1:2" ht="12.75">
      <c r="A79" s="14"/>
      <c r="B79" s="46"/>
    </row>
    <row r="80" spans="1:2" ht="12.75">
      <c r="A80" s="14"/>
      <c r="B80" s="46"/>
    </row>
    <row r="81" spans="1:2" ht="12.75">
      <c r="A81" s="14"/>
      <c r="B81" s="46"/>
    </row>
    <row r="82" spans="1:2" ht="12.75">
      <c r="A82" s="14"/>
      <c r="B82" s="46"/>
    </row>
    <row r="83" spans="1:2" ht="12.75">
      <c r="A83" s="14"/>
      <c r="B83" s="46"/>
    </row>
  </sheetData>
  <mergeCells count="11">
    <mergeCell ref="A1:H1"/>
    <mergeCell ref="A2:H2"/>
    <mergeCell ref="A3:H3"/>
    <mergeCell ref="A4:H4"/>
    <mergeCell ref="I5:I6"/>
    <mergeCell ref="J5:J6"/>
    <mergeCell ref="K5:K6"/>
    <mergeCell ref="A5:A7"/>
    <mergeCell ref="D5:E5"/>
    <mergeCell ref="F5:F6"/>
    <mergeCell ref="G5:G6"/>
  </mergeCells>
  <printOptions/>
  <pageMargins left="0.984251968503937" right="0.5905511811023623" top="0" bottom="0.1968503937007874" header="0" footer="0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4"/>
  <sheetViews>
    <sheetView tabSelected="1" workbookViewId="0" topLeftCell="A10">
      <selection activeCell="B32" sqref="B32:C34"/>
    </sheetView>
  </sheetViews>
  <sheetFormatPr defaultColWidth="9.140625" defaultRowHeight="12.75"/>
  <cols>
    <col min="2" max="2" width="21.28125" style="0" customWidth="1"/>
    <col min="3" max="3" width="15.7109375" style="0" customWidth="1"/>
  </cols>
  <sheetData>
    <row r="3" spans="2:3" ht="12.75">
      <c r="B3" s="78" t="s">
        <v>55</v>
      </c>
      <c r="C3" s="78">
        <v>539740</v>
      </c>
    </row>
    <row r="4" spans="2:3" ht="12.75">
      <c r="B4" s="78" t="s">
        <v>56</v>
      </c>
      <c r="C4" s="78">
        <v>21298</v>
      </c>
    </row>
    <row r="5" spans="1:3" ht="12.75">
      <c r="A5" s="5"/>
      <c r="B5" s="79" t="s">
        <v>57</v>
      </c>
      <c r="C5" s="80">
        <v>145738</v>
      </c>
    </row>
    <row r="6" spans="1:3" ht="12.75">
      <c r="A6" s="5"/>
      <c r="B6" s="79" t="s">
        <v>58</v>
      </c>
      <c r="C6" s="80">
        <v>51800</v>
      </c>
    </row>
    <row r="7" spans="1:3" ht="12.75">
      <c r="A7" s="5"/>
      <c r="B7" s="5"/>
      <c r="C7" s="6"/>
    </row>
    <row r="8" spans="1:3" ht="12.75">
      <c r="A8" s="5"/>
      <c r="B8" s="5"/>
      <c r="C8" s="6"/>
    </row>
    <row r="9" spans="1:3" ht="12.75">
      <c r="A9" s="5"/>
      <c r="B9" s="5"/>
      <c r="C9" s="6"/>
    </row>
    <row r="10" spans="1:3" ht="12.75">
      <c r="A10" s="5"/>
      <c r="B10" s="5"/>
      <c r="C10" s="6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5"/>
      <c r="B13" s="5"/>
      <c r="C13" s="5"/>
    </row>
    <row r="14" spans="1:3" ht="12.75">
      <c r="A14" s="5"/>
      <c r="B14" s="5"/>
      <c r="C14" s="5"/>
    </row>
    <row r="15" spans="1:3" ht="12.75">
      <c r="A15" s="5"/>
      <c r="B15" s="5"/>
      <c r="C15" s="6"/>
    </row>
    <row r="16" spans="1:3" ht="12.75">
      <c r="A16" s="5"/>
      <c r="B16" s="5"/>
      <c r="C16" s="6"/>
    </row>
    <row r="17" spans="1:3" ht="12.75">
      <c r="A17" s="5"/>
      <c r="B17" s="5"/>
      <c r="C17" s="6"/>
    </row>
    <row r="18" spans="1:3" ht="12.75">
      <c r="A18" s="5"/>
      <c r="B18" s="5"/>
      <c r="C18" s="6"/>
    </row>
    <row r="19" spans="1:3" ht="12.75">
      <c r="A19" s="5"/>
      <c r="B19" s="5"/>
      <c r="C19" s="6"/>
    </row>
    <row r="20" spans="1:3" ht="12.75">
      <c r="A20" s="5"/>
      <c r="B20" s="5"/>
      <c r="C20" s="6"/>
    </row>
    <row r="21" spans="1:3" ht="12.75">
      <c r="A21" s="5"/>
      <c r="B21" s="5"/>
      <c r="C21" s="6"/>
    </row>
    <row r="22" spans="1:3" ht="12.75">
      <c r="A22" s="5"/>
      <c r="B22" s="5"/>
      <c r="C22" s="6"/>
    </row>
    <row r="23" spans="1:3" ht="12.75">
      <c r="A23" s="5"/>
      <c r="B23" s="5"/>
      <c r="C23" s="6"/>
    </row>
    <row r="24" spans="1:3" ht="12.75">
      <c r="A24" s="5"/>
      <c r="B24" s="5"/>
      <c r="C24" s="6"/>
    </row>
    <row r="25" spans="1:3" ht="12.75">
      <c r="A25" s="5"/>
      <c r="B25" s="5"/>
      <c r="C25" s="6"/>
    </row>
    <row r="26" spans="1:3" ht="12.75">
      <c r="A26" s="5"/>
      <c r="B26" s="5"/>
      <c r="C26" s="6"/>
    </row>
    <row r="27" spans="1:3" ht="12.75">
      <c r="A27" s="5"/>
      <c r="B27" s="5"/>
      <c r="C27" s="6"/>
    </row>
    <row r="28" spans="1:3" ht="12.75">
      <c r="A28" s="5"/>
      <c r="B28" s="7"/>
      <c r="C28" s="8"/>
    </row>
    <row r="32" spans="2:3" ht="12.75">
      <c r="B32" t="s">
        <v>59</v>
      </c>
      <c r="C32">
        <v>9188</v>
      </c>
    </row>
    <row r="33" spans="2:3" ht="12.75">
      <c r="B33" t="s">
        <v>60</v>
      </c>
      <c r="C33">
        <v>73249</v>
      </c>
    </row>
    <row r="34" spans="2:3" ht="12.75">
      <c r="B34" t="s">
        <v>61</v>
      </c>
      <c r="C34">
        <v>17550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Kulturosspec</cp:lastModifiedBy>
  <cp:lastPrinted>2012-01-30T13:20:11Z</cp:lastPrinted>
  <dcterms:created xsi:type="dcterms:W3CDTF">2009-02-03T07:46:15Z</dcterms:created>
  <dcterms:modified xsi:type="dcterms:W3CDTF">2012-02-20T13:47:22Z</dcterms:modified>
  <cp:category/>
  <cp:version/>
  <cp:contentType/>
  <cp:contentStatus/>
</cp:coreProperties>
</file>